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04054\Desktop\"/>
    </mc:Choice>
  </mc:AlternateContent>
  <bookViews>
    <workbookView xWindow="0" yWindow="0" windowWidth="28800" windowHeight="12000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0" i="1" l="1"/>
  <c r="K10" i="1"/>
  <c r="J9" i="1"/>
  <c r="K9" i="1"/>
  <c r="I8" i="1"/>
  <c r="J8" i="1"/>
  <c r="K8" i="1"/>
  <c r="K7" i="1"/>
  <c r="J7" i="1"/>
  <c r="K6" i="1"/>
  <c r="J6" i="1"/>
  <c r="J11" i="1" s="1"/>
  <c r="H11" i="1"/>
  <c r="I11" i="1"/>
  <c r="K11" i="1"/>
  <c r="G11" i="1"/>
</calcChain>
</file>

<file path=xl/sharedStrings.xml><?xml version="1.0" encoding="utf-8"?>
<sst xmlns="http://schemas.openxmlformats.org/spreadsheetml/2006/main" count="33" uniqueCount="31">
  <si>
    <t>PROMEDIO TOTAL (Bien, Muy bien y excelente)</t>
  </si>
  <si>
    <t xml:space="preserve">MEDICIÓN DE INDICADORES </t>
  </si>
  <si>
    <t>SERVICIOS DE EMPRENDIMIENTO, INNOVACIÓN Y CAPACITACIÓN</t>
  </si>
  <si>
    <t>¿Como consideras el horario de atención en que se prestan los servicios?</t>
  </si>
  <si>
    <t>¿Como consideras la adecuación del espacio del área de CEICSUR (área física, mobiliario, pantalla, etc)?</t>
  </si>
  <si>
    <t>6,3</t>
  </si>
  <si>
    <t>¿En qué escala obtuviste la solución a tu solicitud o servicio otorgado?</t>
  </si>
  <si>
    <t>¿Como consideras la actitud con respecto al servicio ofrecido por parte del personal de CEICSUR?</t>
  </si>
  <si>
    <t xml:space="preserve"> ¿Qué tan competente consideras al  personal que  atendió tu solicitud (capacitación, asesoría, incubación o préstamo?</t>
  </si>
  <si>
    <t>UNIVERSIDAD DE GUADALAJARA</t>
  </si>
  <si>
    <t>Centro Universitario de la Costa Sur</t>
  </si>
  <si>
    <t>Fecha de ultima actualización</t>
  </si>
  <si>
    <t xml:space="preserve">Proceso </t>
  </si>
  <si>
    <t>Objetivo</t>
  </si>
  <si>
    <t>Incrementar al 80% la satisfacción de los usuarios en relación al servicio que ofrecen los procesos del Sistema de Gestión de Calidad</t>
  </si>
  <si>
    <t>Meta</t>
  </si>
  <si>
    <t>Indicador</t>
  </si>
  <si>
    <t>Resultados anteriores vs. Resultados actuales.</t>
  </si>
  <si>
    <t>Responsable de medición</t>
  </si>
  <si>
    <t>Frecuencia de medición</t>
  </si>
  <si>
    <t>Resultados</t>
  </si>
  <si>
    <t>Fecha</t>
  </si>
  <si>
    <t>Anterior</t>
  </si>
  <si>
    <t>Actual</t>
  </si>
  <si>
    <t>Observaciones</t>
  </si>
  <si>
    <t>Mayo de 2024</t>
  </si>
  <si>
    <t>Primera medición desde su incorporación.</t>
  </si>
  <si>
    <t>Servicios de Emprendimiento, Innovación y Capacitación</t>
  </si>
  <si>
    <t>Lograr  el  85% de la satisfacción del cliente respecto a los servicios ofertados por el Centro de Emprendimiento, Innovación y Capacitación</t>
  </si>
  <si>
    <t>Responsable del Centro de Emprendimiento, Innovación y Capacitación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</si>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</sst>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4"/>
      <color indexed="9"/>
      <name val="Arial Narrow"/>
      <family val="2"/>
    </font>
    <font>
      <sz val="12"/>
      <color indexed="9"/>
      <name val="Arial Narrow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1"/>
      <color indexed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 style="medium">
        <color indexed="18"/>
      </right>
      <top style="thin">
        <color indexed="64"/>
      </top>
      <bottom style="medium">
        <color indexed="1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medium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medium">
        <color indexed="18"/>
      </left>
      <right/>
      <top style="thin">
        <color indexed="64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/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thin">
        <color indexed="9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thin">
        <color indexed="9"/>
      </left>
      <right style="medium">
        <color indexed="18"/>
      </right>
      <top style="medium">
        <color indexed="1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medium">
        <color indexed="18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0" borderId="57" xfId="1" applyFont="1" applyBorder="1" applyAlignment="1">
      <alignment horizontal="center" vertical="center" wrapText="1"/>
    </xf>
    <xf numFmtId="0" fontId="13" fillId="0" borderId="66" xfId="1" applyFont="1" applyBorder="1" applyAlignment="1">
      <alignment horizontal="center" vertical="center" wrapText="1"/>
    </xf>
    <xf numFmtId="0" fontId="13" fillId="0" borderId="58" xfId="1" applyFont="1" applyBorder="1" applyAlignment="1">
      <alignment horizontal="center" vertical="center" wrapText="1"/>
    </xf>
    <xf numFmtId="0" fontId="13" fillId="0" borderId="65" xfId="1" applyFont="1" applyBorder="1" applyAlignment="1">
      <alignment horizontal="center" vertical="center" wrapText="1"/>
    </xf>
    <xf numFmtId="0" fontId="13" fillId="0" borderId="64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0" fontId="14" fillId="3" borderId="62" xfId="1" applyFont="1" applyFill="1" applyBorder="1" applyAlignment="1">
      <alignment horizontal="center" vertical="center" wrapText="1"/>
    </xf>
    <xf numFmtId="0" fontId="14" fillId="3" borderId="61" xfId="1" applyFont="1" applyFill="1" applyBorder="1" applyAlignment="1">
      <alignment horizontal="center" vertical="center" wrapText="1"/>
    </xf>
    <xf numFmtId="0" fontId="14" fillId="3" borderId="60" xfId="1" applyFont="1" applyFill="1" applyBorder="1" applyAlignment="1">
      <alignment horizontal="center" vertical="center" wrapText="1"/>
    </xf>
    <xf numFmtId="49" fontId="8" fillId="0" borderId="62" xfId="1" applyNumberFormat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9" fillId="3" borderId="23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 wrapText="1"/>
    </xf>
    <xf numFmtId="0" fontId="9" fillId="3" borderId="59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56" xfId="1" applyFont="1" applyFill="1" applyBorder="1" applyAlignment="1">
      <alignment horizontal="center" vertical="center" wrapText="1"/>
    </xf>
    <xf numFmtId="0" fontId="9" fillId="3" borderId="33" xfId="1" applyFont="1" applyFill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9" fillId="3" borderId="49" xfId="1" applyFont="1" applyFill="1" applyBorder="1" applyAlignment="1">
      <alignment horizontal="center" vertical="center" wrapText="1"/>
    </xf>
    <xf numFmtId="0" fontId="9" fillId="3" borderId="54" xfId="1" applyFont="1" applyFill="1" applyBorder="1" applyAlignment="1">
      <alignment horizontal="center" vertical="center" wrapText="1"/>
    </xf>
    <xf numFmtId="0" fontId="9" fillId="3" borderId="44" xfId="1" applyFont="1" applyFill="1" applyBorder="1" applyAlignment="1">
      <alignment horizontal="center" vertical="center" wrapText="1"/>
    </xf>
    <xf numFmtId="0" fontId="9" fillId="3" borderId="48" xfId="1" applyFont="1" applyFill="1" applyBorder="1" applyAlignment="1">
      <alignment horizontal="center" vertical="center" wrapText="1"/>
    </xf>
    <xf numFmtId="0" fontId="9" fillId="3" borderId="37" xfId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0" fontId="8" fillId="0" borderId="42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9" fontId="8" fillId="0" borderId="32" xfId="1" applyNumberFormat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9" fontId="8" fillId="0" borderId="27" xfId="2" applyFont="1" applyBorder="1" applyAlignment="1">
      <alignment horizontal="center" vertical="center" wrapText="1"/>
    </xf>
    <xf numFmtId="9" fontId="8" fillId="0" borderId="16" xfId="2" applyFont="1" applyBorder="1" applyAlignment="1">
      <alignment horizontal="center" vertical="center" wrapText="1"/>
    </xf>
    <xf numFmtId="9" fontId="8" fillId="0" borderId="26" xfId="2" applyFont="1" applyBorder="1" applyAlignment="1">
      <alignment horizontal="center" vertical="center" wrapText="1"/>
    </xf>
    <xf numFmtId="9" fontId="8" fillId="0" borderId="15" xfId="2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17" fontId="8" fillId="0" borderId="31" xfId="1" applyNumberFormat="1" applyFont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8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9" xfId="1" applyFont="1" applyBorder="1" applyAlignment="1">
      <alignment vertical="center" wrapText="1"/>
    </xf>
    <xf numFmtId="0" fontId="8" fillId="0" borderId="55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0" fontId="8" fillId="5" borderId="28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u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100%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Hoja2!$F$34:$F$42</c15:sqref>
                  </c15:fullRef>
                </c:ext>
              </c:extLst>
              <c:f>Hoja2!$F$34</c:f>
              <c:numCache>
                <c:formatCode>0%</c:formatCode>
                <c:ptCount val="1"/>
                <c:pt idx="0">
                  <c:v>0.97919999999999996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9-4A96-96A5-678FFEB83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865184"/>
        <c:axId val="4608655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ullRef>
                          <c15:sqref>Hoja2!$G$34:$G$42</c15:sqref>
                        </c15:fullRef>
                        <c15:formulaRef>
                          <c15:sqref>Hoja2!$G$34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D1C9-4A96-96A5-678FFEB83F2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Hoja2!$H$34:$H$42</c15:sqref>
                        </c15:fullRef>
                        <c15:formulaRef>
                          <c15:sqref>Hoja2!$H$34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1C9-4A96-96A5-678FFEB83F2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Hoja2!$I$34:$I$42</c15:sqref>
                        </c15:fullRef>
                        <c15:formulaRef>
                          <c15:sqref>Hoja2!$I$34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1C9-4A96-96A5-678FFEB83F28}"/>
                  </c:ext>
                </c:extLst>
              </c15:ser>
            </c15:filteredBarSeries>
          </c:ext>
        </c:extLst>
      </c:barChart>
      <c:catAx>
        <c:axId val="46086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865512"/>
        <c:crosses val="autoZero"/>
        <c:auto val="1"/>
        <c:lblAlgn val="ctr"/>
        <c:lblOffset val="100"/>
        <c:noMultiLvlLbl val="0"/>
      </c:catAx>
      <c:valAx>
        <c:axId val="46086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086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276224</xdr:colOff>
      <xdr:row>31</xdr:row>
      <xdr:rowOff>9525</xdr:rowOff>
    </xdr:from>
    <xdr:to>
      <xdr:col>33</xdr:col>
      <xdr:colOff>247649</xdr:colOff>
      <xdr:row>42</xdr:row>
      <xdr:rowOff>9525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abSelected="1" zoomScaleNormal="100" workbookViewId="0">
      <selection activeCell="AA26" sqref="AA26:AH29"/>
    </sheetView>
  </sheetViews>
  <sheetFormatPr baseColWidth="10" defaultRowHeight="15" x14ac:dyDescent="0.25"/>
  <cols>
    <col min="1" max="35" width="4.28515625" customWidth="1"/>
  </cols>
  <sheetData>
    <row r="1" spans="1:35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35" x14ac:dyDescent="0.25">
      <c r="A2" s="89"/>
      <c r="B2" s="89"/>
      <c r="C2" s="89"/>
      <c r="D2" s="89"/>
      <c r="E2" s="18" t="s">
        <v>9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20"/>
      <c r="AH2" s="89"/>
      <c r="AI2" s="89"/>
    </row>
    <row r="3" spans="1:35" x14ac:dyDescent="0.25">
      <c r="A3" s="89"/>
      <c r="B3" s="89"/>
      <c r="C3" s="89"/>
      <c r="D3" s="89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3"/>
      <c r="AH3" s="89"/>
      <c r="AI3" s="89"/>
    </row>
    <row r="4" spans="1:35" x14ac:dyDescent="0.25">
      <c r="A4" s="89"/>
      <c r="B4" s="89"/>
      <c r="C4" s="89"/>
      <c r="D4" s="89"/>
      <c r="E4" s="18" t="s">
        <v>10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H4" s="89"/>
      <c r="AI4" s="89"/>
    </row>
    <row r="5" spans="1:35" ht="15.75" thickBot="1" x14ac:dyDescent="0.3">
      <c r="A5" s="89"/>
      <c r="B5" s="89"/>
      <c r="C5" s="89"/>
      <c r="D5" s="89"/>
      <c r="E5" s="21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  <c r="AH5" s="89"/>
      <c r="AI5" s="89"/>
    </row>
    <row r="6" spans="1:35" ht="15.75" thickBot="1" x14ac:dyDescent="0.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93"/>
      <c r="AC6" s="24" t="s">
        <v>11</v>
      </c>
      <c r="AD6" s="25"/>
      <c r="AE6" s="25"/>
      <c r="AF6" s="25"/>
      <c r="AG6" s="26"/>
      <c r="AH6" s="89"/>
      <c r="AI6" s="89"/>
    </row>
    <row r="7" spans="1:35" ht="15.75" thickBot="1" x14ac:dyDescent="0.3">
      <c r="A7" s="89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93"/>
      <c r="AC7" s="24"/>
      <c r="AD7" s="25"/>
      <c r="AE7" s="25"/>
      <c r="AF7" s="25"/>
      <c r="AG7" s="26"/>
      <c r="AH7" s="103"/>
      <c r="AI7" s="89"/>
    </row>
    <row r="8" spans="1:35" ht="15.75" thickBot="1" x14ac:dyDescent="0.3">
      <c r="A8" s="89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93"/>
      <c r="AC8" s="27" t="s">
        <v>25</v>
      </c>
      <c r="AD8" s="28"/>
      <c r="AE8" s="28"/>
      <c r="AF8" s="28"/>
      <c r="AG8" s="29"/>
      <c r="AH8" s="89"/>
      <c r="AI8" s="89"/>
    </row>
    <row r="9" spans="1:35" ht="15.75" thickBot="1" x14ac:dyDescent="0.3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2"/>
      <c r="AC9" s="30"/>
      <c r="AD9" s="28"/>
      <c r="AE9" s="28"/>
      <c r="AF9" s="28"/>
      <c r="AG9" s="29"/>
      <c r="AH9" s="89"/>
      <c r="AI9" s="89"/>
    </row>
    <row r="10" spans="1:35" ht="15.75" thickBot="1" x14ac:dyDescent="0.3">
      <c r="A10" s="89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4"/>
      <c r="AH10" s="94"/>
      <c r="AI10" s="89"/>
    </row>
    <row r="11" spans="1:35" x14ac:dyDescent="0.25">
      <c r="A11" s="93"/>
      <c r="B11" s="31" t="s">
        <v>12</v>
      </c>
      <c r="C11" s="32"/>
      <c r="D11" s="32"/>
      <c r="E11" s="32"/>
      <c r="F11" s="32"/>
      <c r="G11" s="32"/>
      <c r="H11" s="32"/>
      <c r="I11" s="32"/>
      <c r="J11" s="37" t="s">
        <v>27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92"/>
    </row>
    <row r="12" spans="1:35" x14ac:dyDescent="0.25">
      <c r="A12" s="93"/>
      <c r="B12" s="33"/>
      <c r="C12" s="34"/>
      <c r="D12" s="34"/>
      <c r="E12" s="34"/>
      <c r="F12" s="34"/>
      <c r="G12" s="34"/>
      <c r="H12" s="34"/>
      <c r="I12" s="34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92"/>
    </row>
    <row r="13" spans="1:35" x14ac:dyDescent="0.25">
      <c r="A13" s="93"/>
      <c r="B13" s="33"/>
      <c r="C13" s="34"/>
      <c r="D13" s="34"/>
      <c r="E13" s="34"/>
      <c r="F13" s="34"/>
      <c r="G13" s="34"/>
      <c r="H13" s="34"/>
      <c r="I13" s="34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92"/>
    </row>
    <row r="14" spans="1:35" ht="15.75" thickBot="1" x14ac:dyDescent="0.3">
      <c r="A14" s="97"/>
      <c r="B14" s="35"/>
      <c r="C14" s="36"/>
      <c r="D14" s="36"/>
      <c r="E14" s="36"/>
      <c r="F14" s="36"/>
      <c r="G14" s="36"/>
      <c r="H14" s="36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101"/>
    </row>
    <row r="15" spans="1:35" ht="21" thickBot="1" x14ac:dyDescent="0.3">
      <c r="A15" s="98"/>
      <c r="B15" s="100"/>
      <c r="C15" s="100"/>
      <c r="D15" s="100"/>
      <c r="E15" s="100"/>
      <c r="F15" s="100"/>
      <c r="G15" s="100"/>
      <c r="H15" s="100"/>
      <c r="I15" s="100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8"/>
      <c r="AH15" s="98"/>
      <c r="AI15" s="98"/>
    </row>
    <row r="16" spans="1:35" x14ac:dyDescent="0.25">
      <c r="A16" s="93"/>
      <c r="B16" s="38" t="s">
        <v>13</v>
      </c>
      <c r="C16" s="38"/>
      <c r="D16" s="38"/>
      <c r="E16" s="38"/>
      <c r="F16" s="38"/>
      <c r="G16" s="38"/>
      <c r="H16" s="38"/>
      <c r="I16" s="38"/>
      <c r="J16" s="41" t="s">
        <v>14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89"/>
    </row>
    <row r="17" spans="1:35" x14ac:dyDescent="0.25">
      <c r="A17" s="97"/>
      <c r="B17" s="39"/>
      <c r="C17" s="39"/>
      <c r="D17" s="39"/>
      <c r="E17" s="39"/>
      <c r="F17" s="39"/>
      <c r="G17" s="39"/>
      <c r="H17" s="39"/>
      <c r="I17" s="39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94"/>
    </row>
    <row r="18" spans="1:35" x14ac:dyDescent="0.25">
      <c r="A18" s="93"/>
      <c r="B18" s="39"/>
      <c r="C18" s="39"/>
      <c r="D18" s="39"/>
      <c r="E18" s="39"/>
      <c r="F18" s="39"/>
      <c r="G18" s="39"/>
      <c r="H18" s="39"/>
      <c r="I18" s="39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9"/>
    </row>
    <row r="19" spans="1:35" ht="15.75" thickBot="1" x14ac:dyDescent="0.3">
      <c r="A19" s="93"/>
      <c r="B19" s="40"/>
      <c r="C19" s="40"/>
      <c r="D19" s="40"/>
      <c r="E19" s="40"/>
      <c r="F19" s="40"/>
      <c r="G19" s="40"/>
      <c r="H19" s="40"/>
      <c r="I19" s="40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92"/>
    </row>
    <row r="20" spans="1:35" ht="15.75" thickBot="1" x14ac:dyDescent="0.3">
      <c r="A20" s="89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89"/>
    </row>
    <row r="21" spans="1:35" x14ac:dyDescent="0.25">
      <c r="A21" s="93"/>
      <c r="B21" s="44" t="s">
        <v>15</v>
      </c>
      <c r="C21" s="44"/>
      <c r="D21" s="44"/>
      <c r="E21" s="44"/>
      <c r="F21" s="44"/>
      <c r="G21" s="44"/>
      <c r="H21" s="44"/>
      <c r="I21" s="45"/>
      <c r="J21" s="50" t="s">
        <v>28</v>
      </c>
      <c r="K21" s="51"/>
      <c r="L21" s="51"/>
      <c r="M21" s="51"/>
      <c r="N21" s="51"/>
      <c r="O21" s="51"/>
      <c r="P21" s="51"/>
      <c r="Q21" s="52"/>
      <c r="R21" s="95"/>
      <c r="S21" s="44" t="s">
        <v>16</v>
      </c>
      <c r="T21" s="44"/>
      <c r="U21" s="44"/>
      <c r="V21" s="44"/>
      <c r="W21" s="44"/>
      <c r="X21" s="44"/>
      <c r="Y21" s="44"/>
      <c r="Z21" s="44"/>
      <c r="AA21" s="59" t="s">
        <v>17</v>
      </c>
      <c r="AB21" s="60"/>
      <c r="AC21" s="60"/>
      <c r="AD21" s="60"/>
      <c r="AE21" s="60"/>
      <c r="AF21" s="60"/>
      <c r="AG21" s="60"/>
      <c r="AH21" s="60"/>
      <c r="AI21" s="92"/>
    </row>
    <row r="22" spans="1:35" x14ac:dyDescent="0.25">
      <c r="A22" s="93"/>
      <c r="B22" s="46"/>
      <c r="C22" s="46"/>
      <c r="D22" s="46"/>
      <c r="E22" s="46"/>
      <c r="F22" s="46"/>
      <c r="G22" s="46"/>
      <c r="H22" s="46"/>
      <c r="I22" s="47"/>
      <c r="J22" s="53"/>
      <c r="K22" s="54"/>
      <c r="L22" s="54"/>
      <c r="M22" s="54"/>
      <c r="N22" s="54"/>
      <c r="O22" s="54"/>
      <c r="P22" s="54"/>
      <c r="Q22" s="55"/>
      <c r="R22" s="95"/>
      <c r="S22" s="46"/>
      <c r="T22" s="46"/>
      <c r="U22" s="46"/>
      <c r="V22" s="46"/>
      <c r="W22" s="46"/>
      <c r="X22" s="46"/>
      <c r="Y22" s="46"/>
      <c r="Z22" s="46"/>
      <c r="AA22" s="61"/>
      <c r="AB22" s="62"/>
      <c r="AC22" s="62"/>
      <c r="AD22" s="62"/>
      <c r="AE22" s="62"/>
      <c r="AF22" s="62"/>
      <c r="AG22" s="62"/>
      <c r="AH22" s="62"/>
      <c r="AI22" s="92"/>
    </row>
    <row r="23" spans="1:35" x14ac:dyDescent="0.25">
      <c r="A23" s="93"/>
      <c r="B23" s="46"/>
      <c r="C23" s="46"/>
      <c r="D23" s="46"/>
      <c r="E23" s="46"/>
      <c r="F23" s="46"/>
      <c r="G23" s="46"/>
      <c r="H23" s="46"/>
      <c r="I23" s="47"/>
      <c r="J23" s="53"/>
      <c r="K23" s="54"/>
      <c r="L23" s="54"/>
      <c r="M23" s="54"/>
      <c r="N23" s="54"/>
      <c r="O23" s="54"/>
      <c r="P23" s="54"/>
      <c r="Q23" s="55"/>
      <c r="R23" s="95"/>
      <c r="S23" s="46"/>
      <c r="T23" s="46"/>
      <c r="U23" s="46"/>
      <c r="V23" s="46"/>
      <c r="W23" s="46"/>
      <c r="X23" s="46"/>
      <c r="Y23" s="46"/>
      <c r="Z23" s="46"/>
      <c r="AA23" s="61"/>
      <c r="AB23" s="62"/>
      <c r="AC23" s="62"/>
      <c r="AD23" s="62"/>
      <c r="AE23" s="62"/>
      <c r="AF23" s="62"/>
      <c r="AG23" s="62"/>
      <c r="AH23" s="62"/>
      <c r="AI23" s="92"/>
    </row>
    <row r="24" spans="1:35" ht="15.75" thickBot="1" x14ac:dyDescent="0.3">
      <c r="A24" s="93"/>
      <c r="B24" s="48"/>
      <c r="C24" s="48"/>
      <c r="D24" s="48"/>
      <c r="E24" s="48"/>
      <c r="F24" s="48"/>
      <c r="G24" s="48"/>
      <c r="H24" s="48"/>
      <c r="I24" s="49"/>
      <c r="J24" s="56"/>
      <c r="K24" s="57"/>
      <c r="L24" s="57"/>
      <c r="M24" s="57"/>
      <c r="N24" s="57"/>
      <c r="O24" s="57"/>
      <c r="P24" s="57"/>
      <c r="Q24" s="58"/>
      <c r="R24" s="95"/>
      <c r="S24" s="48"/>
      <c r="T24" s="48"/>
      <c r="U24" s="48"/>
      <c r="V24" s="48"/>
      <c r="W24" s="48"/>
      <c r="X24" s="48"/>
      <c r="Y24" s="48"/>
      <c r="Z24" s="48"/>
      <c r="AA24" s="63"/>
      <c r="AB24" s="64"/>
      <c r="AC24" s="64"/>
      <c r="AD24" s="64"/>
      <c r="AE24" s="64"/>
      <c r="AF24" s="64"/>
      <c r="AG24" s="64"/>
      <c r="AH24" s="64"/>
      <c r="AI24" s="92"/>
    </row>
    <row r="25" spans="1:35" ht="15.75" thickBot="1" x14ac:dyDescent="0.3">
      <c r="A25" s="89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89"/>
    </row>
    <row r="26" spans="1:35" x14ac:dyDescent="0.25">
      <c r="A26" s="93"/>
      <c r="B26" s="44" t="s">
        <v>18</v>
      </c>
      <c r="C26" s="44"/>
      <c r="D26" s="44"/>
      <c r="E26" s="44"/>
      <c r="F26" s="44"/>
      <c r="G26" s="44"/>
      <c r="H26" s="44"/>
      <c r="I26" s="45"/>
      <c r="J26" s="50" t="s">
        <v>29</v>
      </c>
      <c r="K26" s="51"/>
      <c r="L26" s="51"/>
      <c r="M26" s="51"/>
      <c r="N26" s="51"/>
      <c r="O26" s="51"/>
      <c r="P26" s="51"/>
      <c r="Q26" s="52"/>
      <c r="R26" s="95"/>
      <c r="S26" s="44" t="s">
        <v>19</v>
      </c>
      <c r="T26" s="44"/>
      <c r="U26" s="44"/>
      <c r="V26" s="44"/>
      <c r="W26" s="44"/>
      <c r="X26" s="44"/>
      <c r="Y26" s="44"/>
      <c r="Z26" s="44"/>
      <c r="AA26" s="59" t="s">
        <v>30</v>
      </c>
      <c r="AB26" s="60"/>
      <c r="AC26" s="60"/>
      <c r="AD26" s="60"/>
      <c r="AE26" s="60"/>
      <c r="AF26" s="60"/>
      <c r="AG26" s="60"/>
      <c r="AH26" s="60"/>
      <c r="AI26" s="92"/>
    </row>
    <row r="27" spans="1:35" x14ac:dyDescent="0.25">
      <c r="A27" s="93"/>
      <c r="B27" s="46"/>
      <c r="C27" s="46"/>
      <c r="D27" s="46"/>
      <c r="E27" s="46"/>
      <c r="F27" s="46"/>
      <c r="G27" s="46"/>
      <c r="H27" s="46"/>
      <c r="I27" s="47"/>
      <c r="J27" s="53"/>
      <c r="K27" s="54"/>
      <c r="L27" s="54"/>
      <c r="M27" s="54"/>
      <c r="N27" s="54"/>
      <c r="O27" s="54"/>
      <c r="P27" s="54"/>
      <c r="Q27" s="55"/>
      <c r="R27" s="95"/>
      <c r="S27" s="46"/>
      <c r="T27" s="46"/>
      <c r="U27" s="46"/>
      <c r="V27" s="46"/>
      <c r="W27" s="46"/>
      <c r="X27" s="46"/>
      <c r="Y27" s="46"/>
      <c r="Z27" s="46"/>
      <c r="AA27" s="61"/>
      <c r="AB27" s="62"/>
      <c r="AC27" s="62"/>
      <c r="AD27" s="62"/>
      <c r="AE27" s="62"/>
      <c r="AF27" s="62"/>
      <c r="AG27" s="62"/>
      <c r="AH27" s="62"/>
      <c r="AI27" s="92"/>
    </row>
    <row r="28" spans="1:35" x14ac:dyDescent="0.25">
      <c r="A28" s="93"/>
      <c r="B28" s="46"/>
      <c r="C28" s="46"/>
      <c r="D28" s="46"/>
      <c r="E28" s="46"/>
      <c r="F28" s="46"/>
      <c r="G28" s="46"/>
      <c r="H28" s="46"/>
      <c r="I28" s="47"/>
      <c r="J28" s="53"/>
      <c r="K28" s="54"/>
      <c r="L28" s="54"/>
      <c r="M28" s="54"/>
      <c r="N28" s="54"/>
      <c r="O28" s="54"/>
      <c r="P28" s="54"/>
      <c r="Q28" s="55"/>
      <c r="R28" s="95"/>
      <c r="S28" s="46"/>
      <c r="T28" s="46"/>
      <c r="U28" s="46"/>
      <c r="V28" s="46"/>
      <c r="W28" s="46"/>
      <c r="X28" s="46"/>
      <c r="Y28" s="46"/>
      <c r="Z28" s="46"/>
      <c r="AA28" s="61"/>
      <c r="AB28" s="62"/>
      <c r="AC28" s="62"/>
      <c r="AD28" s="62"/>
      <c r="AE28" s="62"/>
      <c r="AF28" s="62"/>
      <c r="AG28" s="62"/>
      <c r="AH28" s="62"/>
      <c r="AI28" s="92"/>
    </row>
    <row r="29" spans="1:35" ht="15.75" thickBot="1" x14ac:dyDescent="0.3">
      <c r="A29" s="93"/>
      <c r="B29" s="48"/>
      <c r="C29" s="48"/>
      <c r="D29" s="48"/>
      <c r="E29" s="48"/>
      <c r="F29" s="48"/>
      <c r="G29" s="48"/>
      <c r="H29" s="48"/>
      <c r="I29" s="49"/>
      <c r="J29" s="56"/>
      <c r="K29" s="57"/>
      <c r="L29" s="57"/>
      <c r="M29" s="57"/>
      <c r="N29" s="57"/>
      <c r="O29" s="57"/>
      <c r="P29" s="57"/>
      <c r="Q29" s="58"/>
      <c r="R29" s="95"/>
      <c r="S29" s="48"/>
      <c r="T29" s="48"/>
      <c r="U29" s="48"/>
      <c r="V29" s="48"/>
      <c r="W29" s="48"/>
      <c r="X29" s="48"/>
      <c r="Y29" s="48"/>
      <c r="Z29" s="48"/>
      <c r="AA29" s="63"/>
      <c r="AB29" s="64"/>
      <c r="AC29" s="64"/>
      <c r="AD29" s="64"/>
      <c r="AE29" s="64"/>
      <c r="AF29" s="64"/>
      <c r="AG29" s="64"/>
      <c r="AH29" s="64"/>
      <c r="AI29" s="92"/>
    </row>
    <row r="30" spans="1:35" x14ac:dyDescent="0.25">
      <c r="A30" s="89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89"/>
    </row>
    <row r="31" spans="1:35" ht="15.75" thickBot="1" x14ac:dyDescent="0.3">
      <c r="A31" s="89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</row>
    <row r="32" spans="1:35" ht="18.75" thickBot="1" x14ac:dyDescent="0.3">
      <c r="A32" s="93"/>
      <c r="B32" s="31" t="s">
        <v>20</v>
      </c>
      <c r="C32" s="32"/>
      <c r="D32" s="32"/>
      <c r="E32" s="32"/>
      <c r="F32" s="32"/>
      <c r="G32" s="32"/>
      <c r="H32" s="32"/>
      <c r="I32" s="65"/>
      <c r="J32" s="38" t="s">
        <v>21</v>
      </c>
      <c r="K32" s="38"/>
      <c r="L32" s="38"/>
      <c r="M32" s="38"/>
      <c r="N32" s="38"/>
      <c r="O32" s="38"/>
      <c r="P32" s="92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8"/>
    </row>
    <row r="33" spans="1:35" ht="16.5" thickBot="1" x14ac:dyDescent="0.3">
      <c r="A33" s="93"/>
      <c r="B33" s="66" t="s">
        <v>22</v>
      </c>
      <c r="C33" s="66"/>
      <c r="D33" s="66"/>
      <c r="E33" s="66"/>
      <c r="F33" s="66" t="s">
        <v>23</v>
      </c>
      <c r="G33" s="66"/>
      <c r="H33" s="66"/>
      <c r="I33" s="66"/>
      <c r="J33" s="40"/>
      <c r="K33" s="40"/>
      <c r="L33" s="40"/>
      <c r="M33" s="40"/>
      <c r="N33" s="40"/>
      <c r="O33" s="40"/>
      <c r="P33" s="92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8"/>
    </row>
    <row r="34" spans="1:35" x14ac:dyDescent="0.25">
      <c r="A34" s="93"/>
      <c r="B34" s="67">
        <v>0</v>
      </c>
      <c r="C34" s="67"/>
      <c r="D34" s="67"/>
      <c r="E34" s="67"/>
      <c r="F34" s="68">
        <v>0.97919999999999996</v>
      </c>
      <c r="G34" s="67"/>
      <c r="H34" s="67"/>
      <c r="I34" s="67"/>
      <c r="J34" s="86">
        <v>45413</v>
      </c>
      <c r="K34" s="69"/>
      <c r="L34" s="69"/>
      <c r="M34" s="69"/>
      <c r="N34" s="69"/>
      <c r="O34" s="70"/>
      <c r="P34" s="92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8"/>
    </row>
    <row r="35" spans="1:35" x14ac:dyDescent="0.25">
      <c r="A35" s="93"/>
      <c r="B35" s="71"/>
      <c r="C35" s="72"/>
      <c r="D35" s="72"/>
      <c r="E35" s="73"/>
      <c r="F35" s="71"/>
      <c r="G35" s="72"/>
      <c r="H35" s="72"/>
      <c r="I35" s="74"/>
      <c r="J35" s="75"/>
      <c r="K35" s="76"/>
      <c r="L35" s="76"/>
      <c r="M35" s="76"/>
      <c r="N35" s="76"/>
      <c r="O35" s="77"/>
      <c r="P35" s="92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8"/>
    </row>
    <row r="36" spans="1:35" x14ac:dyDescent="0.25">
      <c r="A36" s="93"/>
      <c r="B36" s="71"/>
      <c r="C36" s="72"/>
      <c r="D36" s="72"/>
      <c r="E36" s="73"/>
      <c r="F36" s="71"/>
      <c r="G36" s="72"/>
      <c r="H36" s="72"/>
      <c r="I36" s="74"/>
      <c r="J36" s="75"/>
      <c r="K36" s="76"/>
      <c r="L36" s="76"/>
      <c r="M36" s="76"/>
      <c r="N36" s="76"/>
      <c r="O36" s="77"/>
      <c r="P36" s="92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8"/>
    </row>
    <row r="37" spans="1:35" x14ac:dyDescent="0.25">
      <c r="A37" s="93"/>
      <c r="B37" s="71"/>
      <c r="C37" s="72"/>
      <c r="D37" s="72"/>
      <c r="E37" s="73"/>
      <c r="F37" s="71"/>
      <c r="G37" s="72"/>
      <c r="H37" s="72"/>
      <c r="I37" s="74"/>
      <c r="J37" s="75"/>
      <c r="K37" s="76"/>
      <c r="L37" s="76"/>
      <c r="M37" s="76"/>
      <c r="N37" s="76"/>
      <c r="O37" s="77"/>
      <c r="P37" s="92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8"/>
    </row>
    <row r="38" spans="1:35" x14ac:dyDescent="0.25">
      <c r="A38" s="93"/>
      <c r="B38" s="71"/>
      <c r="C38" s="72"/>
      <c r="D38" s="72"/>
      <c r="E38" s="73"/>
      <c r="F38" s="71"/>
      <c r="G38" s="72"/>
      <c r="H38" s="72"/>
      <c r="I38" s="74"/>
      <c r="J38" s="75"/>
      <c r="K38" s="76"/>
      <c r="L38" s="76"/>
      <c r="M38" s="76"/>
      <c r="N38" s="76"/>
      <c r="O38" s="77"/>
      <c r="P38" s="92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8"/>
    </row>
    <row r="39" spans="1:35" x14ac:dyDescent="0.25">
      <c r="A39" s="93"/>
      <c r="B39" s="71"/>
      <c r="C39" s="72"/>
      <c r="D39" s="72"/>
      <c r="E39" s="73"/>
      <c r="F39" s="71"/>
      <c r="G39" s="72"/>
      <c r="H39" s="72"/>
      <c r="I39" s="74"/>
      <c r="J39" s="75"/>
      <c r="K39" s="76"/>
      <c r="L39" s="76"/>
      <c r="M39" s="76"/>
      <c r="N39" s="76"/>
      <c r="O39" s="77"/>
      <c r="P39" s="92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8"/>
    </row>
    <row r="40" spans="1:35" x14ac:dyDescent="0.25">
      <c r="A40" s="93"/>
      <c r="B40" s="71"/>
      <c r="C40" s="72"/>
      <c r="D40" s="72"/>
      <c r="E40" s="73"/>
      <c r="F40" s="71"/>
      <c r="G40" s="72"/>
      <c r="H40" s="72"/>
      <c r="I40" s="74"/>
      <c r="J40" s="75"/>
      <c r="K40" s="76"/>
      <c r="L40" s="76"/>
      <c r="M40" s="76"/>
      <c r="N40" s="76"/>
      <c r="O40" s="77"/>
      <c r="P40" s="92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88"/>
    </row>
    <row r="41" spans="1:35" x14ac:dyDescent="0.25">
      <c r="A41" s="93"/>
      <c r="B41" s="71"/>
      <c r="C41" s="72"/>
      <c r="D41" s="72"/>
      <c r="E41" s="73"/>
      <c r="F41" s="71"/>
      <c r="G41" s="72"/>
      <c r="H41" s="72"/>
      <c r="I41" s="74"/>
      <c r="J41" s="75"/>
      <c r="K41" s="76"/>
      <c r="L41" s="76"/>
      <c r="M41" s="76"/>
      <c r="N41" s="76"/>
      <c r="O41" s="77"/>
      <c r="P41" s="92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8"/>
    </row>
    <row r="42" spans="1:35" x14ac:dyDescent="0.25">
      <c r="A42" s="93"/>
      <c r="B42" s="71"/>
      <c r="C42" s="72"/>
      <c r="D42" s="72"/>
      <c r="E42" s="73"/>
      <c r="F42" s="71"/>
      <c r="G42" s="72"/>
      <c r="H42" s="72"/>
      <c r="I42" s="74"/>
      <c r="J42" s="75"/>
      <c r="K42" s="76"/>
      <c r="L42" s="76"/>
      <c r="M42" s="76"/>
      <c r="N42" s="76"/>
      <c r="O42" s="77"/>
      <c r="P42" s="92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88"/>
    </row>
    <row r="43" spans="1:35" ht="15.75" thickBot="1" x14ac:dyDescent="0.3">
      <c r="A43" s="89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8"/>
    </row>
    <row r="44" spans="1:35" x14ac:dyDescent="0.25">
      <c r="A44" s="89"/>
      <c r="B44" s="31" t="s">
        <v>21</v>
      </c>
      <c r="C44" s="32"/>
      <c r="D44" s="32"/>
      <c r="E44" s="32"/>
      <c r="F44" s="32"/>
      <c r="G44" s="31" t="s">
        <v>24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65"/>
      <c r="AI44" s="88"/>
    </row>
    <row r="45" spans="1:35" ht="15.75" thickBot="1" x14ac:dyDescent="0.3">
      <c r="A45" s="89"/>
      <c r="B45" s="35"/>
      <c r="C45" s="36"/>
      <c r="D45" s="36"/>
      <c r="E45" s="36"/>
      <c r="F45" s="36"/>
      <c r="G45" s="35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82"/>
      <c r="AI45" s="88"/>
    </row>
    <row r="46" spans="1:35" x14ac:dyDescent="0.25">
      <c r="A46" s="89"/>
      <c r="B46" s="78" t="s">
        <v>25</v>
      </c>
      <c r="C46" s="76"/>
      <c r="D46" s="76"/>
      <c r="E46" s="76"/>
      <c r="F46" s="76"/>
      <c r="G46" s="79" t="s">
        <v>26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1"/>
      <c r="AI46" s="88"/>
    </row>
    <row r="47" spans="1:35" x14ac:dyDescent="0.25">
      <c r="A47" s="89"/>
      <c r="B47" s="78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7"/>
      <c r="AI47" s="88"/>
    </row>
    <row r="48" spans="1:35" x14ac:dyDescent="0.25">
      <c r="A48" s="88"/>
      <c r="B48" s="78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7"/>
      <c r="AI48" s="88"/>
    </row>
    <row r="49" spans="1:35" x14ac:dyDescent="0.25">
      <c r="A49" s="88"/>
      <c r="B49" s="78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7"/>
      <c r="AI49" s="88"/>
    </row>
    <row r="50" spans="1:35" x14ac:dyDescent="0.25">
      <c r="A50" s="88"/>
      <c r="B50" s="78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7"/>
      <c r="AI50" s="88"/>
    </row>
    <row r="51" spans="1:35" x14ac:dyDescent="0.25">
      <c r="A51" s="88"/>
      <c r="B51" s="78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7"/>
      <c r="AI51" s="88"/>
    </row>
    <row r="52" spans="1:35" x14ac:dyDescent="0.25">
      <c r="A52" s="88"/>
      <c r="B52" s="78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7"/>
      <c r="AI52" s="88"/>
    </row>
    <row r="53" spans="1:35" x14ac:dyDescent="0.25">
      <c r="A53" s="88"/>
      <c r="B53" s="78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7"/>
      <c r="AI53" s="88"/>
    </row>
    <row r="54" spans="1:35" x14ac:dyDescent="0.25">
      <c r="A54" s="88"/>
      <c r="B54" s="78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7"/>
      <c r="AI54" s="88"/>
    </row>
    <row r="55" spans="1:35" x14ac:dyDescent="0.25">
      <c r="A55" s="88"/>
      <c r="B55" s="78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7"/>
      <c r="AI55" s="88"/>
    </row>
    <row r="56" spans="1:35" ht="15.75" thickBot="1" x14ac:dyDescent="0.3">
      <c r="A56" s="88"/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5"/>
      <c r="AI56" s="88"/>
    </row>
  </sheetData>
  <mergeCells count="71">
    <mergeCell ref="B42:E42"/>
    <mergeCell ref="F42:I42"/>
    <mergeCell ref="J42:O42"/>
    <mergeCell ref="B56:F56"/>
    <mergeCell ref="G56:AH56"/>
    <mergeCell ref="B53:F53"/>
    <mergeCell ref="G53:AH53"/>
    <mergeCell ref="B54:F54"/>
    <mergeCell ref="G54:AH54"/>
    <mergeCell ref="B55:F55"/>
    <mergeCell ref="G55:AH55"/>
    <mergeCell ref="B50:F50"/>
    <mergeCell ref="G50:AH50"/>
    <mergeCell ref="B51:F51"/>
    <mergeCell ref="G51:AH51"/>
    <mergeCell ref="B52:F52"/>
    <mergeCell ref="G47:AH47"/>
    <mergeCell ref="B48:F48"/>
    <mergeCell ref="G48:AH48"/>
    <mergeCell ref="B49:F49"/>
    <mergeCell ref="G49:AH49"/>
    <mergeCell ref="B46:F46"/>
    <mergeCell ref="G46:AH46"/>
    <mergeCell ref="B38:E38"/>
    <mergeCell ref="F38:I38"/>
    <mergeCell ref="J38:O38"/>
    <mergeCell ref="B39:E39"/>
    <mergeCell ref="F39:I39"/>
    <mergeCell ref="J39:O39"/>
    <mergeCell ref="B41:E41"/>
    <mergeCell ref="F41:I41"/>
    <mergeCell ref="J41:O41"/>
    <mergeCell ref="B44:F45"/>
    <mergeCell ref="G44:AH45"/>
    <mergeCell ref="B40:E40"/>
    <mergeCell ref="F40:I40"/>
    <mergeCell ref="J40:O40"/>
    <mergeCell ref="F35:I35"/>
    <mergeCell ref="J35:O35"/>
    <mergeCell ref="B36:E36"/>
    <mergeCell ref="F36:I36"/>
    <mergeCell ref="J36:O36"/>
    <mergeCell ref="B26:I29"/>
    <mergeCell ref="J26:Q29"/>
    <mergeCell ref="S26:Z29"/>
    <mergeCell ref="AA26:AH29"/>
    <mergeCell ref="B32:I32"/>
    <mergeCell ref="J32:O33"/>
    <mergeCell ref="B33:E33"/>
    <mergeCell ref="F33:I33"/>
    <mergeCell ref="B11:I14"/>
    <mergeCell ref="J11:AH14"/>
    <mergeCell ref="B16:I19"/>
    <mergeCell ref="J16:AH19"/>
    <mergeCell ref="B21:I24"/>
    <mergeCell ref="J21:Q24"/>
    <mergeCell ref="S21:Z24"/>
    <mergeCell ref="AA21:AH24"/>
    <mergeCell ref="G52:AH52"/>
    <mergeCell ref="B47:F47"/>
    <mergeCell ref="B37:E37"/>
    <mergeCell ref="F37:I37"/>
    <mergeCell ref="J37:O37"/>
    <mergeCell ref="B34:E34"/>
    <mergeCell ref="F34:I34"/>
    <mergeCell ref="J34:O34"/>
    <mergeCell ref="B35:E35"/>
    <mergeCell ref="E2:AG3"/>
    <mergeCell ref="E4:AG5"/>
    <mergeCell ref="AC6:AG7"/>
    <mergeCell ref="AC8:AG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workbookViewId="0">
      <selection activeCell="I13" sqref="I13:K13"/>
    </sheetView>
  </sheetViews>
  <sheetFormatPr baseColWidth="10" defaultRowHeight="15" x14ac:dyDescent="0.25"/>
  <sheetData>
    <row r="2" spans="1:11" ht="15.75" thickBot="1" x14ac:dyDescent="0.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3.25" customHeight="1" thickBot="1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"/>
    </row>
    <row r="4" spans="1:11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thickBot="1" x14ac:dyDescent="0.3">
      <c r="A5" s="1"/>
      <c r="B5" s="1"/>
      <c r="C5" s="1"/>
      <c r="D5" s="1"/>
      <c r="E5" s="1"/>
      <c r="F5" s="1"/>
      <c r="G5" s="1">
        <v>1</v>
      </c>
      <c r="H5" s="1">
        <v>2</v>
      </c>
      <c r="I5" s="1">
        <v>3</v>
      </c>
      <c r="J5" s="1">
        <v>4</v>
      </c>
      <c r="K5" s="1">
        <v>5</v>
      </c>
    </row>
    <row r="6" spans="1:11" ht="22.5" customHeight="1" thickBot="1" x14ac:dyDescent="0.3">
      <c r="A6" s="3">
        <v>1</v>
      </c>
      <c r="B6" s="14" t="s">
        <v>3</v>
      </c>
      <c r="C6" s="15"/>
      <c r="D6" s="15"/>
      <c r="E6" s="15"/>
      <c r="F6" s="16"/>
      <c r="G6" s="4">
        <v>0</v>
      </c>
      <c r="H6" s="4">
        <v>6.2</v>
      </c>
      <c r="I6" s="4">
        <v>12.5</v>
      </c>
      <c r="J6" s="4">
        <f>9.4+12.5</f>
        <v>21.9</v>
      </c>
      <c r="K6" s="4">
        <f>12.5+46.9</f>
        <v>59.4</v>
      </c>
    </row>
    <row r="7" spans="1:11" ht="34.5" customHeight="1" thickBot="1" x14ac:dyDescent="0.3">
      <c r="A7" s="3">
        <v>2</v>
      </c>
      <c r="B7" s="14" t="s">
        <v>4</v>
      </c>
      <c r="C7" s="15"/>
      <c r="D7" s="15"/>
      <c r="E7" s="15"/>
      <c r="F7" s="16"/>
      <c r="G7" s="4">
        <v>3.1</v>
      </c>
      <c r="H7" s="4">
        <v>6.2</v>
      </c>
      <c r="I7" s="4" t="s">
        <v>5</v>
      </c>
      <c r="J7" s="4">
        <f>34.4+12.5</f>
        <v>46.9</v>
      </c>
      <c r="K7" s="4">
        <f>31.3+12.5</f>
        <v>43.8</v>
      </c>
    </row>
    <row r="8" spans="1:11" ht="15.75" thickBot="1" x14ac:dyDescent="0.3">
      <c r="A8" s="3">
        <v>3</v>
      </c>
      <c r="B8" s="14" t="s">
        <v>6</v>
      </c>
      <c r="C8" s="15"/>
      <c r="D8" s="15"/>
      <c r="E8" s="15"/>
      <c r="F8" s="16"/>
      <c r="G8" s="4">
        <v>0</v>
      </c>
      <c r="H8" s="4">
        <v>0</v>
      </c>
      <c r="I8" s="4">
        <f>6.3+3</f>
        <v>9.3000000000000007</v>
      </c>
      <c r="J8" s="4">
        <f>3.1+18.8</f>
        <v>21.900000000000002</v>
      </c>
      <c r="K8" s="4">
        <f>50+18.8</f>
        <v>68.8</v>
      </c>
    </row>
    <row r="9" spans="1:11" ht="21" customHeight="1" thickBot="1" x14ac:dyDescent="0.3">
      <c r="A9" s="3">
        <v>4</v>
      </c>
      <c r="B9" s="14" t="s">
        <v>7</v>
      </c>
      <c r="C9" s="15"/>
      <c r="D9" s="15"/>
      <c r="E9" s="15"/>
      <c r="F9" s="16"/>
      <c r="G9" s="4">
        <v>0</v>
      </c>
      <c r="H9" s="4">
        <v>2.7</v>
      </c>
      <c r="I9" s="4">
        <v>3.1</v>
      </c>
      <c r="J9" s="4">
        <f>15.6+9.4</f>
        <v>25</v>
      </c>
      <c r="K9" s="4">
        <f>53.6+15.6</f>
        <v>69.2</v>
      </c>
    </row>
    <row r="10" spans="1:11" ht="22.5" customHeight="1" thickBot="1" x14ac:dyDescent="0.3">
      <c r="A10" s="3">
        <v>4</v>
      </c>
      <c r="B10" s="14" t="s">
        <v>8</v>
      </c>
      <c r="C10" s="15"/>
      <c r="D10" s="15"/>
      <c r="E10" s="15"/>
      <c r="F10" s="16"/>
      <c r="G10" s="4">
        <v>0</v>
      </c>
      <c r="H10" s="4">
        <v>0</v>
      </c>
      <c r="I10" s="4">
        <v>6.2</v>
      </c>
      <c r="J10" s="4">
        <f>15.6+6.3</f>
        <v>21.9</v>
      </c>
      <c r="K10" s="4">
        <f>53.1+18.8</f>
        <v>71.900000000000006</v>
      </c>
    </row>
    <row r="11" spans="1:11" ht="18.75" customHeight="1" x14ac:dyDescent="0.25">
      <c r="A11" s="2"/>
      <c r="B11" s="2"/>
      <c r="C11" s="2"/>
      <c r="D11" s="2"/>
      <c r="E11" s="2"/>
      <c r="F11" s="2"/>
      <c r="G11" s="5">
        <f>AVERAGE(G6:G10)</f>
        <v>0.62</v>
      </c>
      <c r="H11" s="5">
        <f t="shared" ref="H11:K11" si="0">AVERAGE(H6:H10)</f>
        <v>3.0200000000000005</v>
      </c>
      <c r="I11" s="5">
        <f t="shared" si="0"/>
        <v>7.7750000000000004</v>
      </c>
      <c r="J11" s="5">
        <f t="shared" si="0"/>
        <v>27.52</v>
      </c>
      <c r="K11" s="5">
        <f t="shared" si="0"/>
        <v>62.620000000000005</v>
      </c>
    </row>
    <row r="12" spans="1:11" x14ac:dyDescent="0.25">
      <c r="A12" s="2"/>
      <c r="B12" s="2"/>
      <c r="C12" s="2"/>
      <c r="D12" s="2"/>
      <c r="E12" s="6"/>
      <c r="F12" s="2"/>
      <c r="G12" s="2"/>
      <c r="H12" s="2"/>
      <c r="I12" s="2"/>
      <c r="J12" s="2"/>
      <c r="K12" s="2"/>
    </row>
    <row r="13" spans="1:11" ht="21.75" thickBot="1" x14ac:dyDescent="0.3">
      <c r="A13" s="2"/>
      <c r="B13" s="2"/>
      <c r="C13" s="7"/>
      <c r="D13" s="7"/>
      <c r="E13" s="8" t="s">
        <v>0</v>
      </c>
      <c r="F13" s="9"/>
      <c r="G13" s="9"/>
      <c r="H13" s="9"/>
      <c r="I13" s="87">
        <f>SUM(I11:K11)</f>
        <v>97.915000000000006</v>
      </c>
      <c r="J13" s="87"/>
      <c r="K13" s="87"/>
    </row>
    <row r="14" spans="1:11" ht="15.75" thickBot="1" x14ac:dyDescent="0.3">
      <c r="A14" s="2"/>
      <c r="B14" s="2"/>
      <c r="C14" s="7"/>
      <c r="D14" s="7"/>
      <c r="E14" s="10"/>
      <c r="F14" s="9"/>
      <c r="G14" s="9"/>
      <c r="H14" s="9"/>
      <c r="I14" s="12"/>
      <c r="J14" s="12"/>
      <c r="K14" s="12"/>
    </row>
    <row r="15" spans="1:11" x14ac:dyDescent="0.25">
      <c r="A15" s="11"/>
    </row>
  </sheetData>
  <mergeCells count="9">
    <mergeCell ref="I14:K14"/>
    <mergeCell ref="A3:J3"/>
    <mergeCell ref="B9:F9"/>
    <mergeCell ref="A2:K2"/>
    <mergeCell ref="B6:F6"/>
    <mergeCell ref="B7:F7"/>
    <mergeCell ref="B8:F8"/>
    <mergeCell ref="B10:F10"/>
    <mergeCell ref="I13:K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2004054</cp:lastModifiedBy>
  <dcterms:created xsi:type="dcterms:W3CDTF">2024-05-13T05:39:49Z</dcterms:created>
  <dcterms:modified xsi:type="dcterms:W3CDTF">2024-05-13T18:33:23Z</dcterms:modified>
</cp:coreProperties>
</file>